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35" yWindow="109" windowWidth="16954" windowHeight="5420"/>
  </bookViews>
  <sheets>
    <sheet name="AE-EFE-01" sheetId="1" r:id="rId1"/>
  </sheets>
  <definedNames>
    <definedName name="_xlnm.Print_Area" localSheetId="0">'AE-EFE-01'!$A$1:$J$53</definedName>
    <definedName name="_xlnm.Print_Titles" localSheetId="0">'AE-EFE-01'!$1:$13</definedName>
  </definedNames>
  <calcPr calcId="145621" concurrentCalc="0"/>
</workbook>
</file>

<file path=xl/calcChain.xml><?xml version="1.0" encoding="utf-8"?>
<calcChain xmlns="http://schemas.openxmlformats.org/spreadsheetml/2006/main">
  <c r="K19" i="1" l="1"/>
  <c r="L19" i="1"/>
  <c r="M19" i="1"/>
  <c r="N19" i="1"/>
  <c r="O19" i="1"/>
  <c r="P19" i="1"/>
  <c r="K20" i="1"/>
  <c r="L20" i="1"/>
  <c r="M20" i="1"/>
  <c r="N20" i="1"/>
  <c r="O20" i="1"/>
  <c r="P20" i="1"/>
  <c r="K21" i="1"/>
  <c r="L21" i="1"/>
  <c r="M21" i="1"/>
  <c r="N21" i="1"/>
  <c r="O21" i="1"/>
  <c r="P21" i="1"/>
  <c r="K22" i="1"/>
  <c r="L22" i="1"/>
  <c r="M22" i="1"/>
  <c r="N22" i="1"/>
  <c r="O22" i="1"/>
  <c r="P22" i="1"/>
  <c r="K23" i="1"/>
  <c r="L23" i="1"/>
  <c r="M23" i="1"/>
  <c r="N23" i="1"/>
  <c r="O23" i="1"/>
  <c r="P23" i="1"/>
  <c r="K24" i="1"/>
  <c r="L24" i="1"/>
  <c r="M24" i="1"/>
  <c r="N24" i="1"/>
  <c r="O24" i="1"/>
  <c r="P24" i="1"/>
  <c r="K25" i="1"/>
  <c r="L25" i="1"/>
  <c r="M25" i="1"/>
  <c r="N25" i="1"/>
  <c r="O25" i="1"/>
  <c r="P25" i="1"/>
  <c r="K26" i="1"/>
  <c r="L26" i="1"/>
  <c r="M26" i="1"/>
  <c r="N26" i="1"/>
  <c r="O26" i="1"/>
  <c r="P26" i="1"/>
  <c r="K27" i="1"/>
  <c r="L27" i="1"/>
  <c r="M27" i="1"/>
  <c r="N27" i="1"/>
  <c r="O27" i="1"/>
  <c r="P27" i="1"/>
  <c r="K28" i="1"/>
  <c r="L28" i="1"/>
  <c r="M28" i="1"/>
  <c r="N28" i="1"/>
  <c r="O28" i="1"/>
  <c r="P28" i="1"/>
  <c r="K29" i="1"/>
  <c r="L29" i="1"/>
  <c r="M29" i="1"/>
  <c r="N29" i="1"/>
  <c r="O29" i="1"/>
  <c r="P29" i="1"/>
  <c r="F18" i="1"/>
  <c r="K18" i="1"/>
  <c r="L18" i="1"/>
  <c r="M18" i="1"/>
  <c r="N18" i="1"/>
  <c r="O18" i="1"/>
  <c r="P18" i="1"/>
  <c r="K30" i="1"/>
  <c r="L30" i="1"/>
  <c r="M30" i="1"/>
  <c r="N30" i="1"/>
  <c r="O30" i="1"/>
  <c r="P30" i="1"/>
  <c r="K31" i="1"/>
  <c r="L31" i="1"/>
  <c r="M31" i="1"/>
  <c r="N31" i="1"/>
  <c r="O31" i="1"/>
  <c r="P31" i="1"/>
  <c r="K32" i="1"/>
  <c r="L32" i="1"/>
  <c r="M32" i="1"/>
  <c r="N32" i="1"/>
  <c r="O32" i="1"/>
  <c r="P32" i="1"/>
  <c r="K33" i="1"/>
  <c r="L33" i="1"/>
  <c r="M33" i="1"/>
  <c r="N33" i="1"/>
  <c r="O33" i="1"/>
  <c r="P33" i="1"/>
  <c r="K17" i="1"/>
  <c r="L17" i="1"/>
  <c r="M17" i="1"/>
  <c r="N17" i="1"/>
  <c r="O17" i="1"/>
  <c r="P17" i="1"/>
  <c r="F15" i="1"/>
  <c r="K15" i="1"/>
  <c r="L15" i="1"/>
  <c r="M15" i="1"/>
  <c r="N15" i="1"/>
  <c r="O15" i="1"/>
  <c r="P15" i="1"/>
  <c r="F16" i="1"/>
  <c r="K16" i="1"/>
  <c r="L16" i="1"/>
  <c r="M16" i="1"/>
  <c r="N16" i="1"/>
  <c r="O16" i="1"/>
  <c r="P16" i="1"/>
  <c r="K34" i="1"/>
  <c r="L34" i="1"/>
  <c r="M34" i="1"/>
  <c r="N34" i="1"/>
  <c r="O34" i="1"/>
  <c r="P34" i="1"/>
  <c r="K14" i="1"/>
  <c r="K12" i="1"/>
  <c r="B46" i="1"/>
  <c r="F14" i="1"/>
  <c r="F35" i="1"/>
  <c r="G35" i="1"/>
  <c r="L14" i="1"/>
  <c r="M14" i="1"/>
  <c r="N14" i="1"/>
  <c r="P14" i="1"/>
  <c r="B45" i="1"/>
  <c r="J36" i="1"/>
  <c r="O14" i="1"/>
  <c r="J35" i="1"/>
</calcChain>
</file>

<file path=xl/sharedStrings.xml><?xml version="1.0" encoding="utf-8"?>
<sst xmlns="http://schemas.openxmlformats.org/spreadsheetml/2006/main" count="66" uniqueCount="65">
  <si>
    <t>FAB</t>
  </si>
  <si>
    <t>LOCATION</t>
  </si>
  <si>
    <t>MAKER</t>
  </si>
  <si>
    <t>MODEL NO</t>
  </si>
  <si>
    <t>SERIAL NO</t>
  </si>
  <si>
    <t>TOOL ID</t>
  </si>
  <si>
    <t>DESCRIPTION</t>
  </si>
  <si>
    <t>QTY</t>
  </si>
  <si>
    <t>DIMENSION</t>
  </si>
  <si>
    <t>L(CM)</t>
  </si>
  <si>
    <t>W(CM)</t>
  </si>
  <si>
    <t>H(CM)</t>
  </si>
  <si>
    <t xml:space="preserve">TOOL ID: </t>
  </si>
  <si>
    <t>REMARK NOTICE</t>
  </si>
  <si>
    <t>N/W
(KGS)</t>
    <phoneticPr fontId="1" type="noConversion"/>
  </si>
  <si>
    <t>G/W
(KGS)</t>
    <phoneticPr fontId="1" type="noConversion"/>
  </si>
  <si>
    <t>PROMOS TECHNOLOGIES  INC.</t>
    <phoneticPr fontId="1" type="noConversion"/>
  </si>
  <si>
    <t>TAICHUNG, TAIWAN</t>
    <phoneticPr fontId="1" type="noConversion"/>
  </si>
  <si>
    <t>PACKING LIST</t>
    <phoneticPr fontId="1" type="noConversion"/>
  </si>
  <si>
    <t>TOTAL：</t>
    <phoneticPr fontId="7" type="noConversion"/>
  </si>
  <si>
    <t>CBM (=M3)：</t>
    <phoneticPr fontId="7" type="noConversion"/>
  </si>
  <si>
    <t>SHIPPING MARKS：</t>
    <phoneticPr fontId="7" type="noConversion"/>
  </si>
  <si>
    <t>MOVE OUT FAB DATE：</t>
    <phoneticPr fontId="1" type="noConversion"/>
  </si>
  <si>
    <t>CRATING DATE：</t>
    <phoneticPr fontId="1" type="noConversion"/>
  </si>
  <si>
    <t xml:space="preserve">INV.NO.: </t>
    <phoneticPr fontId="1" type="noConversion"/>
  </si>
  <si>
    <t>V.W.：</t>
    <phoneticPr fontId="1" type="noConversion"/>
  </si>
  <si>
    <t>CBM</t>
    <phoneticPr fontId="1" type="noConversion"/>
  </si>
  <si>
    <t>V.W.</t>
    <phoneticPr fontId="1" type="noConversion"/>
  </si>
  <si>
    <t>ASSET NO.</t>
    <phoneticPr fontId="1" type="noConversion"/>
  </si>
  <si>
    <t>INVOICE NO</t>
    <phoneticPr fontId="1" type="noConversion"/>
  </si>
  <si>
    <t>PLT/NO.:</t>
    <phoneticPr fontId="1" type="noConversion"/>
  </si>
  <si>
    <t>PLT/NO</t>
    <phoneticPr fontId="1" type="noConversion"/>
  </si>
  <si>
    <t>DESTINATION : Whaleship Group</t>
    <phoneticPr fontId="1" type="noConversion"/>
  </si>
  <si>
    <t>材數</t>
    <phoneticPr fontId="1" type="noConversion"/>
  </si>
  <si>
    <t>FROM TAIWAN</t>
    <phoneticPr fontId="1" type="noConversion"/>
  </si>
  <si>
    <t>Main body</t>
  </si>
  <si>
    <t>E137015EC</t>
    <phoneticPr fontId="1" type="noConversion"/>
  </si>
  <si>
    <t>SAY TOTAL PACKED IN FOUR (4) PALLETS ONLY.</t>
    <phoneticPr fontId="1" type="noConversion"/>
  </si>
  <si>
    <t>1/3-3/3</t>
    <phoneticPr fontId="1" type="noConversion"/>
  </si>
  <si>
    <t>ASSY BOX</t>
  </si>
  <si>
    <t>Hamdler</t>
  </si>
  <si>
    <t>load #1</t>
  </si>
  <si>
    <t>load #2</t>
  </si>
  <si>
    <t>- Load Part Cover *2EA</t>
  </si>
  <si>
    <t>- Pad of Keyboard &amp; Mouse  *1EA</t>
  </si>
  <si>
    <t>- Flat Finder *1EA</t>
  </si>
  <si>
    <t>- Power Supply *1EA</t>
  </si>
  <si>
    <t>- Signal Tower *1EA</t>
  </si>
  <si>
    <t>- CD *1EA</t>
  </si>
  <si>
    <t>RUDOLPH</t>
  </si>
  <si>
    <t>S300</t>
  </si>
  <si>
    <t>AE-EFE-01</t>
    <phoneticPr fontId="1" type="noConversion"/>
  </si>
  <si>
    <t>1A/1A</t>
    <phoneticPr fontId="1" type="noConversion"/>
  </si>
  <si>
    <t>1-05-VSD-1446-AP-08</t>
  </si>
  <si>
    <t>MAC0798</t>
  </si>
  <si>
    <t>1A</t>
  </si>
  <si>
    <t>- Mapper Arm *1EA</t>
  </si>
  <si>
    <t>- Laser *1EA</t>
  </si>
  <si>
    <t>- Board #1 *1EA</t>
  </si>
  <si>
    <t>- Board #2 *1EA</t>
  </si>
  <si>
    <t>- Board #3 *1EA</t>
  </si>
  <si>
    <t>- Cables *1EA</t>
  </si>
  <si>
    <t>- Hub *1EA</t>
  </si>
  <si>
    <t>- Mapper *1EA</t>
  </si>
  <si>
    <t>- Calibration Wafer set *2EA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</si>
</sst>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General\ &quot;SET&quot;"/>
    <numFmt numFmtId="177" formatCode="0.0_ "/>
    <numFmt numFmtId="178" formatCode="0.00_ "/>
    <numFmt numFmtId="179" formatCode="General\ &quot;OF 6&quot;"/>
    <numFmt numFmtId="180" formatCode="[$-409]dd\-mmm\-yyyy;@"/>
    <numFmt numFmtId="181" formatCode="0_);[Red]\(0\)"/>
    <numFmt numFmtId="182" formatCode="General\ &quot;EA&quot;"/>
    <numFmt numFmtId="183" formatCode="General\ &quot;- 8&quot;"/>
    <numFmt numFmtId="184" formatCode="General\ &quot;- 4&quot;"/>
    <numFmt numFmtId="185" formatCode="General\ &quot;- 3&quot;"/>
  </numFmts>
  <fonts count="1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1"/>
      <color theme="1"/>
      <name val="微軟正黑體"/>
      <family val="2"/>
      <charset val="136"/>
    </font>
    <font>
      <b/>
      <sz val="11"/>
      <color theme="1"/>
      <name val="微軟正黑體"/>
      <family val="2"/>
      <charset val="136"/>
    </font>
    <font>
      <sz val="11"/>
      <name val="微軟正黑體"/>
      <family val="2"/>
      <charset val="136"/>
    </font>
    <font>
      <sz val="10"/>
      <name val="微軟正黑體"/>
      <family val="2"/>
      <charset val="136"/>
    </font>
    <font>
      <b/>
      <sz val="11"/>
      <name val="微軟正黑體"/>
      <family val="2"/>
      <charset val="136"/>
    </font>
    <font>
      <sz val="9"/>
      <name val="細明體"/>
      <family val="3"/>
      <charset val="136"/>
    </font>
    <font>
      <sz val="11"/>
      <color rgb="FFFF0000"/>
      <name val="微軟正黑體"/>
      <family val="2"/>
      <charset val="136"/>
    </font>
    <font>
      <u/>
      <sz val="11"/>
      <name val="微軟正黑體"/>
      <family val="2"/>
      <charset val="136"/>
    </font>
    <font>
      <sz val="11"/>
      <color rgb="FF002060"/>
      <name val="微軟正黑體"/>
      <family val="2"/>
      <charset val="136"/>
    </font>
    <font>
      <b/>
      <sz val="11"/>
      <color theme="0"/>
      <name val="微軟正黑體"/>
      <family val="2"/>
      <charset val="136"/>
    </font>
    <font>
      <b/>
      <sz val="28"/>
      <name val="微軟正黑體"/>
      <family val="2"/>
      <charset val="136"/>
    </font>
    <font>
      <sz val="11"/>
      <color rgb="FF0070C0"/>
      <name val="微軟正黑體"/>
      <family val="2"/>
      <charset val="136"/>
    </font>
    <font>
      <b/>
      <u/>
      <sz val="11"/>
      <color theme="1"/>
      <name val="微軟正黑體"/>
      <family val="2"/>
      <charset val="136"/>
    </font>
    <font>
      <b/>
      <u val="double"/>
      <sz val="11"/>
      <color rgb="FF002060"/>
      <name val="微軟正黑體"/>
      <family val="2"/>
      <charset val="136"/>
    </font>
    <font>
      <u/>
      <sz val="10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3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177" fontId="4" fillId="0" borderId="20" xfId="0" applyNumberFormat="1" applyFont="1" applyBorder="1" applyAlignment="1">
      <alignment horizontal="right" vertical="center"/>
    </xf>
    <xf numFmtId="0" fontId="4" fillId="0" borderId="20" xfId="0" applyFont="1" applyBorder="1" applyAlignment="1">
      <alignment horizontal="right" vertical="center"/>
    </xf>
    <xf numFmtId="0" fontId="4" fillId="0" borderId="21" xfId="0" applyFont="1" applyBorder="1" applyAlignment="1">
      <alignment horizontal="right" vertical="center"/>
    </xf>
    <xf numFmtId="177" fontId="4" fillId="0" borderId="25" xfId="0" applyNumberFormat="1" applyFont="1" applyBorder="1" applyAlignment="1">
      <alignment horizontal="right" vertical="center"/>
    </xf>
    <xf numFmtId="0" fontId="4" fillId="0" borderId="25" xfId="0" applyFont="1" applyBorder="1" applyAlignment="1">
      <alignment horizontal="right" vertical="center"/>
    </xf>
    <xf numFmtId="0" fontId="4" fillId="0" borderId="26" xfId="0" applyFont="1" applyBorder="1" applyAlignment="1">
      <alignment horizontal="right" vertical="center"/>
    </xf>
    <xf numFmtId="0" fontId="4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4" fillId="0" borderId="23" xfId="0" applyFont="1" applyBorder="1" applyAlignment="1">
      <alignment horizontal="right" vertical="center"/>
    </xf>
    <xf numFmtId="0" fontId="8" fillId="0" borderId="0" xfId="0" applyFont="1">
      <alignment vertical="center"/>
    </xf>
    <xf numFmtId="0" fontId="4" fillId="0" borderId="13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177" fontId="4" fillId="0" borderId="0" xfId="0" applyNumberFormat="1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2" fillId="0" borderId="31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 shrinkToFit="1"/>
    </xf>
    <xf numFmtId="0" fontId="3" fillId="0" borderId="1" xfId="0" applyFont="1" applyBorder="1">
      <alignment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2" fillId="0" borderId="34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178" fontId="9" fillId="0" borderId="24" xfId="0" applyNumberFormat="1" applyFont="1" applyBorder="1" applyAlignment="1">
      <alignment horizontal="right" vertical="center"/>
    </xf>
    <xf numFmtId="178" fontId="9" fillId="0" borderId="14" xfId="0" applyNumberFormat="1" applyFont="1" applyBorder="1" applyAlignment="1">
      <alignment horizontal="right" vertical="center"/>
    </xf>
    <xf numFmtId="0" fontId="3" fillId="0" borderId="28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3" fillId="0" borderId="27" xfId="0" applyFont="1" applyBorder="1">
      <alignment vertical="center"/>
    </xf>
    <xf numFmtId="0" fontId="15" fillId="0" borderId="13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3" fillId="0" borderId="13" xfId="0" applyFont="1" applyBorder="1">
      <alignment vertical="center"/>
    </xf>
    <xf numFmtId="0" fontId="3" fillId="0" borderId="0" xfId="0" applyFont="1" applyBorder="1">
      <alignment vertical="center"/>
    </xf>
    <xf numFmtId="0" fontId="2" fillId="0" borderId="33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178" fontId="16" fillId="0" borderId="14" xfId="0" applyNumberFormat="1" applyFont="1" applyBorder="1" applyAlignment="1">
      <alignment horizontal="right" vertical="center"/>
    </xf>
    <xf numFmtId="177" fontId="16" fillId="0" borderId="23" xfId="0" applyNumberFormat="1" applyFont="1" applyBorder="1" applyAlignment="1">
      <alignment horizontal="right" vertical="center"/>
    </xf>
    <xf numFmtId="179" fontId="2" fillId="0" borderId="0" xfId="0" quotePrefix="1" applyNumberFormat="1" applyFont="1" applyBorder="1">
      <alignment vertical="center"/>
    </xf>
    <xf numFmtId="181" fontId="2" fillId="0" borderId="0" xfId="0" applyNumberFormat="1" applyFont="1">
      <alignment vertical="center"/>
    </xf>
    <xf numFmtId="181" fontId="14" fillId="0" borderId="0" xfId="0" applyNumberFormat="1" applyFont="1" applyAlignment="1">
      <alignment horizontal="center" vertical="center"/>
    </xf>
    <xf numFmtId="176" fontId="4" fillId="0" borderId="42" xfId="0" applyNumberFormat="1" applyFont="1" applyBorder="1" applyAlignment="1">
      <alignment horizontal="center" vertical="center"/>
    </xf>
    <xf numFmtId="177" fontId="4" fillId="0" borderId="42" xfId="0" applyNumberFormat="1" applyFont="1" applyBorder="1" applyAlignment="1">
      <alignment horizontal="right" vertical="center"/>
    </xf>
    <xf numFmtId="0" fontId="4" fillId="0" borderId="42" xfId="0" applyFont="1" applyBorder="1" applyAlignment="1">
      <alignment horizontal="right" vertical="center"/>
    </xf>
    <xf numFmtId="0" fontId="4" fillId="0" borderId="43" xfId="0" applyFont="1" applyBorder="1" applyAlignment="1">
      <alignment horizontal="right" vertical="center"/>
    </xf>
    <xf numFmtId="182" fontId="4" fillId="0" borderId="20" xfId="0" applyNumberFormat="1" applyFont="1" applyBorder="1" applyAlignment="1">
      <alignment horizontal="center" vertical="center"/>
    </xf>
    <xf numFmtId="176" fontId="4" fillId="0" borderId="20" xfId="0" applyNumberFormat="1" applyFont="1" applyBorder="1" applyAlignment="1">
      <alignment horizontal="center" vertical="center"/>
    </xf>
    <xf numFmtId="0" fontId="2" fillId="0" borderId="33" xfId="0" quotePrefix="1" applyNumberFormat="1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 indent="1"/>
    </xf>
    <xf numFmtId="183" fontId="2" fillId="0" borderId="17" xfId="0" applyNumberFormat="1" applyFont="1" applyBorder="1" applyAlignment="1">
      <alignment horizontal="center" vertical="center"/>
    </xf>
    <xf numFmtId="182" fontId="4" fillId="0" borderId="25" xfId="0" applyNumberFormat="1" applyFont="1" applyBorder="1" applyAlignment="1">
      <alignment horizontal="center" vertical="center"/>
    </xf>
    <xf numFmtId="184" fontId="4" fillId="0" borderId="17" xfId="0" applyNumberFormat="1" applyFont="1" applyBorder="1" applyAlignment="1">
      <alignment horizontal="center" vertical="center"/>
    </xf>
    <xf numFmtId="185" fontId="4" fillId="0" borderId="17" xfId="0" applyNumberFormat="1" applyFont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180" fontId="10" fillId="0" borderId="11" xfId="0" applyNumberFormat="1" applyFont="1" applyBorder="1" applyAlignment="1">
      <alignment horizontal="left" vertical="center"/>
    </xf>
    <xf numFmtId="180" fontId="10" fillId="0" borderId="1" xfId="0" applyNumberFormat="1" applyFont="1" applyBorder="1" applyAlignment="1">
      <alignment horizontal="left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  <xf numFmtId="0" fontId="11" fillId="2" borderId="4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tabSelected="1" topLeftCell="A25" zoomScale="80" zoomScaleNormal="80" workbookViewId="0">
      <selection activeCell="G19" sqref="G19"/>
    </sheetView>
  </sheetViews>
  <sheetFormatPr defaultRowHeight="14.3" x14ac:dyDescent="0.3"/>
  <cols>
    <col min="1" max="1" width="9.875" style="1" customWidth="1"/>
    <col min="2" max="4" width="14.625" style="1" customWidth="1"/>
    <col min="5" max="5" width="7.125" style="1" customWidth="1"/>
    <col min="6" max="6" width="9.125" style="1" customWidth="1"/>
    <col min="7" max="7" width="9.375" style="1" bestFit="1" customWidth="1"/>
    <col min="8" max="9" width="9" style="1" customWidth="1"/>
    <col min="10" max="10" width="10.375" style="1" customWidth="1"/>
    <col min="11" max="16" width="9" style="1"/>
    <col min="17" max="17" width="3.25" style="1" customWidth="1"/>
    <col min="18" max="16384" width="9" style="1"/>
  </cols>
  <sheetData>
    <row r="1" spans="1:16" ht="9.5500000000000007" customHeight="1" thickBot="1" x14ac:dyDescent="0.35">
      <c r="A1" s="83"/>
      <c r="B1" s="83"/>
      <c r="C1" s="83"/>
      <c r="D1" s="83"/>
      <c r="E1" s="83"/>
      <c r="F1" s="83"/>
      <c r="G1" s="83"/>
      <c r="H1" s="83"/>
      <c r="I1" s="83"/>
      <c r="J1" s="83"/>
    </row>
    <row r="2" spans="1:16" x14ac:dyDescent="0.3">
      <c r="H2" s="26" t="s">
        <v>22</v>
      </c>
      <c r="I2" s="77">
        <v>41460</v>
      </c>
      <c r="J2" s="77"/>
    </row>
    <row r="3" spans="1:16" ht="14.95" thickBot="1" x14ac:dyDescent="0.35">
      <c r="H3" s="26" t="s">
        <v>23</v>
      </c>
      <c r="I3" s="78">
        <v>41463</v>
      </c>
      <c r="J3" s="78"/>
    </row>
    <row r="4" spans="1:16" ht="14.3" customHeight="1" x14ac:dyDescent="0.3">
      <c r="A4" s="89" t="s">
        <v>18</v>
      </c>
      <c r="B4" s="90"/>
      <c r="C4" s="90"/>
      <c r="D4" s="90"/>
      <c r="E4" s="90"/>
      <c r="F4" s="90"/>
      <c r="G4" s="90"/>
      <c r="H4" s="90"/>
      <c r="I4" s="90"/>
      <c r="J4" s="91"/>
    </row>
    <row r="5" spans="1:16" ht="14.3" customHeight="1" x14ac:dyDescent="0.3">
      <c r="A5" s="92"/>
      <c r="B5" s="93"/>
      <c r="C5" s="93"/>
      <c r="D5" s="93"/>
      <c r="E5" s="93"/>
      <c r="F5" s="93"/>
      <c r="G5" s="93"/>
      <c r="H5" s="93"/>
      <c r="I5" s="93"/>
      <c r="J5" s="94"/>
    </row>
    <row r="6" spans="1:16" ht="14.95" thickBot="1" x14ac:dyDescent="0.35">
      <c r="A6" s="95"/>
      <c r="B6" s="96"/>
      <c r="C6" s="96"/>
      <c r="D6" s="96"/>
      <c r="E6" s="96"/>
      <c r="F6" s="96"/>
      <c r="G6" s="96"/>
      <c r="H6" s="96"/>
      <c r="I6" s="96"/>
      <c r="J6" s="97"/>
    </row>
    <row r="7" spans="1:16" ht="17.350000000000001" customHeight="1" x14ac:dyDescent="0.3">
      <c r="A7" s="98" t="s">
        <v>0</v>
      </c>
      <c r="B7" s="99"/>
      <c r="C7" s="56" t="s">
        <v>16</v>
      </c>
      <c r="D7" s="30"/>
      <c r="E7" s="29"/>
      <c r="F7" s="79" t="s">
        <v>1</v>
      </c>
      <c r="G7" s="80"/>
      <c r="H7" s="56" t="s">
        <v>17</v>
      </c>
      <c r="I7" s="27"/>
      <c r="J7" s="28"/>
    </row>
    <row r="8" spans="1:16" ht="17.350000000000001" customHeight="1" x14ac:dyDescent="0.3">
      <c r="A8" s="100" t="s">
        <v>2</v>
      </c>
      <c r="B8" s="101"/>
      <c r="C8" s="54" t="s">
        <v>49</v>
      </c>
      <c r="D8" s="39"/>
      <c r="E8" s="39"/>
      <c r="F8" s="81" t="s">
        <v>29</v>
      </c>
      <c r="G8" s="82"/>
      <c r="H8" s="55" t="s">
        <v>36</v>
      </c>
      <c r="I8" s="39"/>
      <c r="J8" s="40"/>
    </row>
    <row r="9" spans="1:16" ht="17.350000000000001" customHeight="1" x14ac:dyDescent="0.3">
      <c r="A9" s="100" t="s">
        <v>3</v>
      </c>
      <c r="B9" s="101"/>
      <c r="C9" s="54" t="s">
        <v>50</v>
      </c>
      <c r="D9" s="39"/>
      <c r="E9" s="39"/>
      <c r="F9" s="81" t="s">
        <v>28</v>
      </c>
      <c r="G9" s="82"/>
      <c r="H9" s="55" t="s">
        <v>54</v>
      </c>
      <c r="I9" s="39"/>
      <c r="J9" s="40"/>
    </row>
    <row r="10" spans="1:16" ht="17.350000000000001" customHeight="1" thickBot="1" x14ac:dyDescent="0.35">
      <c r="A10" s="102" t="s">
        <v>4</v>
      </c>
      <c r="B10" s="103"/>
      <c r="C10" s="68" t="s">
        <v>53</v>
      </c>
      <c r="D10" s="36"/>
      <c r="E10" s="38"/>
      <c r="F10" s="104" t="s">
        <v>5</v>
      </c>
      <c r="G10" s="105"/>
      <c r="H10" s="53" t="s">
        <v>51</v>
      </c>
      <c r="I10" s="36"/>
      <c r="J10" s="37"/>
    </row>
    <row r="11" spans="1:16" ht="4.95" customHeight="1" thickBot="1" x14ac:dyDescent="0.35">
      <c r="A11" s="2"/>
      <c r="B11" s="3"/>
      <c r="C11" s="3"/>
      <c r="D11" s="3"/>
      <c r="E11" s="3"/>
      <c r="F11" s="3"/>
      <c r="G11" s="3"/>
      <c r="H11" s="3"/>
      <c r="I11" s="3"/>
      <c r="J11" s="4"/>
    </row>
    <row r="12" spans="1:16" ht="14.95" x14ac:dyDescent="0.3">
      <c r="A12" s="84" t="s">
        <v>31</v>
      </c>
      <c r="B12" s="86" t="s">
        <v>6</v>
      </c>
      <c r="C12" s="86"/>
      <c r="D12" s="86"/>
      <c r="E12" s="86" t="s">
        <v>7</v>
      </c>
      <c r="F12" s="88" t="s">
        <v>14</v>
      </c>
      <c r="G12" s="88" t="s">
        <v>15</v>
      </c>
      <c r="H12" s="86" t="s">
        <v>8</v>
      </c>
      <c r="I12" s="86"/>
      <c r="J12" s="106"/>
      <c r="K12" s="60">
        <f>SUM(K14:K34)</f>
        <v>783.4</v>
      </c>
    </row>
    <row r="13" spans="1:16" ht="15.65" customHeight="1" x14ac:dyDescent="0.3">
      <c r="A13" s="85"/>
      <c r="B13" s="87"/>
      <c r="C13" s="87"/>
      <c r="D13" s="87"/>
      <c r="E13" s="87"/>
      <c r="F13" s="87"/>
      <c r="G13" s="87"/>
      <c r="H13" s="34" t="s">
        <v>9</v>
      </c>
      <c r="I13" s="34" t="s">
        <v>10</v>
      </c>
      <c r="J13" s="35" t="s">
        <v>11</v>
      </c>
      <c r="K13" s="61" t="s">
        <v>33</v>
      </c>
      <c r="O13" s="42" t="s">
        <v>26</v>
      </c>
      <c r="P13" s="42" t="s">
        <v>27</v>
      </c>
    </row>
    <row r="14" spans="1:16" x14ac:dyDescent="0.3">
      <c r="A14" s="73">
        <v>1</v>
      </c>
      <c r="B14" s="8" t="s">
        <v>35</v>
      </c>
      <c r="C14" s="3"/>
      <c r="D14" s="9"/>
      <c r="E14" s="62">
        <v>1</v>
      </c>
      <c r="F14" s="63">
        <f t="shared" ref="F14:F18" si="0">G14*0.9</f>
        <v>736.2</v>
      </c>
      <c r="G14" s="63">
        <v>818</v>
      </c>
      <c r="H14" s="64">
        <v>155</v>
      </c>
      <c r="I14" s="64">
        <v>220</v>
      </c>
      <c r="J14" s="65">
        <v>206</v>
      </c>
      <c r="K14" s="60">
        <f>((H14*I14)+(H14*J14)+(I14*J14))*2/900</f>
        <v>247.44444444444446</v>
      </c>
      <c r="L14" s="1">
        <f t="shared" ref="L14" si="1">H14/100</f>
        <v>1.55</v>
      </c>
      <c r="M14" s="1">
        <f t="shared" ref="M14" si="2">I14/100</f>
        <v>2.2000000000000002</v>
      </c>
      <c r="N14" s="1">
        <f t="shared" ref="N14" si="3">J14/100</f>
        <v>2.06</v>
      </c>
      <c r="O14" s="20">
        <f t="shared" ref="O14" si="4">L14*M14*N14</f>
        <v>7.0246000000000013</v>
      </c>
      <c r="P14" s="41">
        <f t="shared" ref="P14" si="5">(H14*I14*J14)/6000</f>
        <v>1170.7666666666667</v>
      </c>
    </row>
    <row r="15" spans="1:16" x14ac:dyDescent="0.3">
      <c r="A15" s="73">
        <v>2</v>
      </c>
      <c r="B15" s="8" t="s">
        <v>40</v>
      </c>
      <c r="C15" s="3"/>
      <c r="D15" s="9"/>
      <c r="E15" s="66">
        <v>1</v>
      </c>
      <c r="F15" s="10">
        <f t="shared" si="0"/>
        <v>410.40000000000003</v>
      </c>
      <c r="G15" s="10">
        <v>456</v>
      </c>
      <c r="H15" s="11">
        <v>175</v>
      </c>
      <c r="I15" s="11">
        <v>120</v>
      </c>
      <c r="J15" s="12">
        <v>211</v>
      </c>
      <c r="K15" s="60">
        <f t="shared" ref="K15:K34" si="6">((H15*I15)+(H15*J15)+(I15*J15))*2/900</f>
        <v>184.98888888888888</v>
      </c>
      <c r="L15" s="1">
        <f t="shared" ref="L15:L34" si="7">H15/100</f>
        <v>1.75</v>
      </c>
      <c r="M15" s="1">
        <f t="shared" ref="M15:M34" si="8">I15/100</f>
        <v>1.2</v>
      </c>
      <c r="N15" s="1">
        <f t="shared" ref="N15:N34" si="9">J15/100</f>
        <v>2.11</v>
      </c>
      <c r="O15" s="20">
        <f t="shared" ref="O15:O34" si="10">L15*M15*N15</f>
        <v>4.431</v>
      </c>
      <c r="P15" s="41">
        <f t="shared" ref="P15:P34" si="11">(H15*I15*J15)/6000</f>
        <v>738.5</v>
      </c>
    </row>
    <row r="16" spans="1:16" x14ac:dyDescent="0.3">
      <c r="A16" s="73">
        <v>3</v>
      </c>
      <c r="B16" s="8" t="s">
        <v>41</v>
      </c>
      <c r="C16" s="3"/>
      <c r="D16" s="9"/>
      <c r="E16" s="66">
        <v>1</v>
      </c>
      <c r="F16" s="10">
        <f t="shared" si="0"/>
        <v>174.6</v>
      </c>
      <c r="G16" s="10">
        <v>194</v>
      </c>
      <c r="H16" s="11">
        <v>180</v>
      </c>
      <c r="I16" s="11">
        <v>230</v>
      </c>
      <c r="J16" s="12">
        <v>216</v>
      </c>
      <c r="K16" s="60">
        <f t="shared" si="6"/>
        <v>288.8</v>
      </c>
      <c r="L16" s="1">
        <f t="shared" si="7"/>
        <v>1.8</v>
      </c>
      <c r="M16" s="1">
        <f t="shared" si="8"/>
        <v>2.2999999999999998</v>
      </c>
      <c r="N16" s="1">
        <f t="shared" si="9"/>
        <v>2.16</v>
      </c>
      <c r="O16" s="20">
        <f t="shared" si="10"/>
        <v>8.9423999999999992</v>
      </c>
      <c r="P16" s="41">
        <f t="shared" si="11"/>
        <v>1490.4</v>
      </c>
    </row>
    <row r="17" spans="1:16" x14ac:dyDescent="0.3">
      <c r="A17" s="72"/>
      <c r="B17" s="8" t="s">
        <v>42</v>
      </c>
      <c r="C17" s="3"/>
      <c r="D17" s="9"/>
      <c r="E17" s="66">
        <v>1</v>
      </c>
      <c r="F17" s="10"/>
      <c r="G17" s="10"/>
      <c r="H17" s="11"/>
      <c r="I17" s="11"/>
      <c r="J17" s="12"/>
      <c r="K17" s="60">
        <f t="shared" ref="K17" si="12">((H17*I17)+(H17*J17)+(I17*J17))*2/900</f>
        <v>0</v>
      </c>
      <c r="L17" s="1">
        <f t="shared" ref="L17" si="13">H17/100</f>
        <v>0</v>
      </c>
      <c r="M17" s="1">
        <f t="shared" ref="M17" si="14">I17/100</f>
        <v>0</v>
      </c>
      <c r="N17" s="1">
        <f t="shared" ref="N17" si="15">J17/100</f>
        <v>0</v>
      </c>
      <c r="O17" s="20">
        <f t="shared" ref="O17" si="16">L17*M17*N17</f>
        <v>0</v>
      </c>
      <c r="P17" s="41">
        <f t="shared" ref="P17" si="17">(H17*I17*J17)/6000</f>
        <v>0</v>
      </c>
    </row>
    <row r="18" spans="1:16" x14ac:dyDescent="0.3">
      <c r="A18" s="72" t="s">
        <v>55</v>
      </c>
      <c r="B18" s="8" t="s">
        <v>39</v>
      </c>
      <c r="C18" s="3"/>
      <c r="D18" s="9"/>
      <c r="E18" s="67">
        <v>1</v>
      </c>
      <c r="F18" s="10">
        <f t="shared" si="0"/>
        <v>59.4</v>
      </c>
      <c r="G18" s="10">
        <v>66</v>
      </c>
      <c r="H18" s="11">
        <v>115</v>
      </c>
      <c r="I18" s="11">
        <v>85</v>
      </c>
      <c r="J18" s="12">
        <v>91</v>
      </c>
      <c r="K18" s="60">
        <f t="shared" ref="K18:K33" si="18">((H18*I18)+(H18*J18)+(I18*J18))*2/900</f>
        <v>62.166666666666664</v>
      </c>
      <c r="L18" s="1">
        <f t="shared" ref="L18:L33" si="19">H18/100</f>
        <v>1.1499999999999999</v>
      </c>
      <c r="M18" s="1">
        <f t="shared" ref="M18:M33" si="20">I18/100</f>
        <v>0.85</v>
      </c>
      <c r="N18" s="1">
        <f t="shared" ref="N18:N33" si="21">J18/100</f>
        <v>0.91</v>
      </c>
      <c r="O18" s="20">
        <f t="shared" ref="O18:O33" si="22">L18*M18*N18</f>
        <v>0.88952500000000001</v>
      </c>
      <c r="P18" s="41">
        <f t="shared" ref="P18:P33" si="23">(H18*I18*J18)/6000</f>
        <v>148.25416666666666</v>
      </c>
    </row>
    <row r="19" spans="1:16" x14ac:dyDescent="0.3">
      <c r="A19" s="72"/>
      <c r="B19" s="69" t="s">
        <v>43</v>
      </c>
      <c r="C19" s="3"/>
      <c r="D19" s="9"/>
      <c r="E19" s="67"/>
      <c r="F19" s="10"/>
      <c r="G19" s="10"/>
      <c r="H19" s="11"/>
      <c r="I19" s="11"/>
      <c r="J19" s="12"/>
      <c r="K19" s="60">
        <f t="shared" ref="K19:K29" si="24">((H19*I19)+(H19*J19)+(I19*J19))*2/900</f>
        <v>0</v>
      </c>
      <c r="L19" s="1">
        <f t="shared" ref="L19:L29" si="25">H19/100</f>
        <v>0</v>
      </c>
      <c r="M19" s="1">
        <f t="shared" ref="M19:M29" si="26">I19/100</f>
        <v>0</v>
      </c>
      <c r="N19" s="1">
        <f t="shared" ref="N19:N29" si="27">J19/100</f>
        <v>0</v>
      </c>
      <c r="O19" s="20">
        <f t="shared" ref="O19:O29" si="28">L19*M19*N19</f>
        <v>0</v>
      </c>
      <c r="P19" s="41">
        <f t="shared" ref="P19:P29" si="29">(H19*I19*J19)/6000</f>
        <v>0</v>
      </c>
    </row>
    <row r="20" spans="1:16" x14ac:dyDescent="0.3">
      <c r="A20" s="72"/>
      <c r="B20" s="69" t="s">
        <v>44</v>
      </c>
      <c r="C20" s="3"/>
      <c r="D20" s="9"/>
      <c r="E20" s="67"/>
      <c r="F20" s="10"/>
      <c r="G20" s="10"/>
      <c r="H20" s="11"/>
      <c r="I20" s="11"/>
      <c r="J20" s="12"/>
      <c r="K20" s="60">
        <f t="shared" si="24"/>
        <v>0</v>
      </c>
      <c r="L20" s="1">
        <f t="shared" si="25"/>
        <v>0</v>
      </c>
      <c r="M20" s="1">
        <f t="shared" si="26"/>
        <v>0</v>
      </c>
      <c r="N20" s="1">
        <f t="shared" si="27"/>
        <v>0</v>
      </c>
      <c r="O20" s="20">
        <f t="shared" si="28"/>
        <v>0</v>
      </c>
      <c r="P20" s="41">
        <f t="shared" si="29"/>
        <v>0</v>
      </c>
    </row>
    <row r="21" spans="1:16" x14ac:dyDescent="0.3">
      <c r="A21" s="72"/>
      <c r="B21" s="69" t="s">
        <v>56</v>
      </c>
      <c r="C21" s="3"/>
      <c r="D21" s="9"/>
      <c r="E21" s="67"/>
      <c r="F21" s="10"/>
      <c r="G21" s="10"/>
      <c r="H21" s="11"/>
      <c r="I21" s="11"/>
      <c r="J21" s="12"/>
      <c r="K21" s="60">
        <f t="shared" si="24"/>
        <v>0</v>
      </c>
      <c r="L21" s="1">
        <f t="shared" si="25"/>
        <v>0</v>
      </c>
      <c r="M21" s="1">
        <f t="shared" si="26"/>
        <v>0</v>
      </c>
      <c r="N21" s="1">
        <f t="shared" si="27"/>
        <v>0</v>
      </c>
      <c r="O21" s="20">
        <f t="shared" si="28"/>
        <v>0</v>
      </c>
      <c r="P21" s="41">
        <f t="shared" si="29"/>
        <v>0</v>
      </c>
    </row>
    <row r="22" spans="1:16" x14ac:dyDescent="0.3">
      <c r="A22" s="72"/>
      <c r="B22" s="69" t="s">
        <v>46</v>
      </c>
      <c r="C22" s="3"/>
      <c r="D22" s="9"/>
      <c r="E22" s="67"/>
      <c r="F22" s="10"/>
      <c r="G22" s="10"/>
      <c r="H22" s="11"/>
      <c r="I22" s="11"/>
      <c r="J22" s="12"/>
      <c r="K22" s="60">
        <f t="shared" si="24"/>
        <v>0</v>
      </c>
      <c r="L22" s="1">
        <f t="shared" si="25"/>
        <v>0</v>
      </c>
      <c r="M22" s="1">
        <f t="shared" si="26"/>
        <v>0</v>
      </c>
      <c r="N22" s="1">
        <f t="shared" si="27"/>
        <v>0</v>
      </c>
      <c r="O22" s="20">
        <f t="shared" si="28"/>
        <v>0</v>
      </c>
      <c r="P22" s="41">
        <f t="shared" si="29"/>
        <v>0</v>
      </c>
    </row>
    <row r="23" spans="1:16" x14ac:dyDescent="0.3">
      <c r="A23" s="72"/>
      <c r="B23" s="69" t="s">
        <v>45</v>
      </c>
      <c r="C23" s="3"/>
      <c r="D23" s="9"/>
      <c r="E23" s="67"/>
      <c r="F23" s="10"/>
      <c r="G23" s="10"/>
      <c r="H23" s="11"/>
      <c r="I23" s="11"/>
      <c r="J23" s="12"/>
      <c r="K23" s="60">
        <f t="shared" si="24"/>
        <v>0</v>
      </c>
      <c r="L23" s="1">
        <f t="shared" si="25"/>
        <v>0</v>
      </c>
      <c r="M23" s="1">
        <f t="shared" si="26"/>
        <v>0</v>
      </c>
      <c r="N23" s="1">
        <f t="shared" si="27"/>
        <v>0</v>
      </c>
      <c r="O23" s="20">
        <f t="shared" si="28"/>
        <v>0</v>
      </c>
      <c r="P23" s="41">
        <f t="shared" si="29"/>
        <v>0</v>
      </c>
    </row>
    <row r="24" spans="1:16" x14ac:dyDescent="0.3">
      <c r="A24" s="72"/>
      <c r="B24" s="69" t="s">
        <v>57</v>
      </c>
      <c r="C24" s="3"/>
      <c r="D24" s="9"/>
      <c r="E24" s="67"/>
      <c r="F24" s="10"/>
      <c r="G24" s="10"/>
      <c r="H24" s="11"/>
      <c r="I24" s="11"/>
      <c r="J24" s="12"/>
      <c r="K24" s="60">
        <f t="shared" si="24"/>
        <v>0</v>
      </c>
      <c r="L24" s="1">
        <f t="shared" si="25"/>
        <v>0</v>
      </c>
      <c r="M24" s="1">
        <f t="shared" si="26"/>
        <v>0</v>
      </c>
      <c r="N24" s="1">
        <f t="shared" si="27"/>
        <v>0</v>
      </c>
      <c r="O24" s="20">
        <f t="shared" si="28"/>
        <v>0</v>
      </c>
      <c r="P24" s="41">
        <f t="shared" si="29"/>
        <v>0</v>
      </c>
    </row>
    <row r="25" spans="1:16" x14ac:dyDescent="0.3">
      <c r="A25" s="72"/>
      <c r="B25" s="69" t="s">
        <v>58</v>
      </c>
      <c r="C25" s="3"/>
      <c r="D25" s="9"/>
      <c r="E25" s="67"/>
      <c r="F25" s="10"/>
      <c r="G25" s="10"/>
      <c r="H25" s="11"/>
      <c r="I25" s="11"/>
      <c r="J25" s="12"/>
      <c r="K25" s="60">
        <f t="shared" si="24"/>
        <v>0</v>
      </c>
      <c r="L25" s="1">
        <f t="shared" si="25"/>
        <v>0</v>
      </c>
      <c r="M25" s="1">
        <f t="shared" si="26"/>
        <v>0</v>
      </c>
      <c r="N25" s="1">
        <f t="shared" si="27"/>
        <v>0</v>
      </c>
      <c r="O25" s="20">
        <f t="shared" si="28"/>
        <v>0</v>
      </c>
      <c r="P25" s="41">
        <f t="shared" si="29"/>
        <v>0</v>
      </c>
    </row>
    <row r="26" spans="1:16" x14ac:dyDescent="0.3">
      <c r="A26" s="72"/>
      <c r="B26" s="69" t="s">
        <v>59</v>
      </c>
      <c r="C26" s="3"/>
      <c r="D26" s="9"/>
      <c r="E26" s="67"/>
      <c r="F26" s="10"/>
      <c r="G26" s="10"/>
      <c r="H26" s="11"/>
      <c r="I26" s="11"/>
      <c r="J26" s="12"/>
      <c r="K26" s="60">
        <f t="shared" si="24"/>
        <v>0</v>
      </c>
      <c r="L26" s="1">
        <f t="shared" si="25"/>
        <v>0</v>
      </c>
      <c r="M26" s="1">
        <f t="shared" si="26"/>
        <v>0</v>
      </c>
      <c r="N26" s="1">
        <f t="shared" si="27"/>
        <v>0</v>
      </c>
      <c r="O26" s="20">
        <f t="shared" si="28"/>
        <v>0</v>
      </c>
      <c r="P26" s="41">
        <f t="shared" si="29"/>
        <v>0</v>
      </c>
    </row>
    <row r="27" spans="1:16" x14ac:dyDescent="0.3">
      <c r="A27" s="72"/>
      <c r="B27" s="69" t="s">
        <v>60</v>
      </c>
      <c r="C27" s="3"/>
      <c r="D27" s="9"/>
      <c r="E27" s="67"/>
      <c r="F27" s="10"/>
      <c r="G27" s="10"/>
      <c r="H27" s="11"/>
      <c r="I27" s="11"/>
      <c r="J27" s="12"/>
      <c r="K27" s="60">
        <f t="shared" si="24"/>
        <v>0</v>
      </c>
      <c r="L27" s="1">
        <f t="shared" si="25"/>
        <v>0</v>
      </c>
      <c r="M27" s="1">
        <f t="shared" si="26"/>
        <v>0</v>
      </c>
      <c r="N27" s="1">
        <f t="shared" si="27"/>
        <v>0</v>
      </c>
      <c r="O27" s="20">
        <f t="shared" si="28"/>
        <v>0</v>
      </c>
      <c r="P27" s="41">
        <f t="shared" si="29"/>
        <v>0</v>
      </c>
    </row>
    <row r="28" spans="1:16" x14ac:dyDescent="0.3">
      <c r="A28" s="72"/>
      <c r="B28" s="69" t="s">
        <v>61</v>
      </c>
      <c r="C28" s="3"/>
      <c r="D28" s="9"/>
      <c r="E28" s="67"/>
      <c r="F28" s="10"/>
      <c r="G28" s="10"/>
      <c r="H28" s="11"/>
      <c r="I28" s="11"/>
      <c r="J28" s="12"/>
      <c r="K28" s="60">
        <f t="shared" si="24"/>
        <v>0</v>
      </c>
      <c r="L28" s="1">
        <f t="shared" si="25"/>
        <v>0</v>
      </c>
      <c r="M28" s="1">
        <f t="shared" si="26"/>
        <v>0</v>
      </c>
      <c r="N28" s="1">
        <f t="shared" si="27"/>
        <v>0</v>
      </c>
      <c r="O28" s="20">
        <f t="shared" si="28"/>
        <v>0</v>
      </c>
      <c r="P28" s="41">
        <f t="shared" si="29"/>
        <v>0</v>
      </c>
    </row>
    <row r="29" spans="1:16" x14ac:dyDescent="0.3">
      <c r="A29" s="72"/>
      <c r="B29" s="69" t="s">
        <v>62</v>
      </c>
      <c r="C29" s="3"/>
      <c r="D29" s="9"/>
      <c r="E29" s="67"/>
      <c r="F29" s="10"/>
      <c r="G29" s="10"/>
      <c r="H29" s="11"/>
      <c r="I29" s="11"/>
      <c r="J29" s="12"/>
      <c r="K29" s="60">
        <f t="shared" si="24"/>
        <v>0</v>
      </c>
      <c r="L29" s="1">
        <f t="shared" si="25"/>
        <v>0</v>
      </c>
      <c r="M29" s="1">
        <f t="shared" si="26"/>
        <v>0</v>
      </c>
      <c r="N29" s="1">
        <f t="shared" si="27"/>
        <v>0</v>
      </c>
      <c r="O29" s="20">
        <f t="shared" si="28"/>
        <v>0</v>
      </c>
      <c r="P29" s="41">
        <f t="shared" si="29"/>
        <v>0</v>
      </c>
    </row>
    <row r="30" spans="1:16" x14ac:dyDescent="0.3">
      <c r="A30" s="72"/>
      <c r="B30" s="69" t="s">
        <v>63</v>
      </c>
      <c r="C30" s="3"/>
      <c r="D30" s="9"/>
      <c r="E30" s="67"/>
      <c r="F30" s="10"/>
      <c r="G30" s="10"/>
      <c r="H30" s="11"/>
      <c r="I30" s="11"/>
      <c r="J30" s="12"/>
      <c r="K30" s="60">
        <f t="shared" si="18"/>
        <v>0</v>
      </c>
      <c r="L30" s="1">
        <f t="shared" si="19"/>
        <v>0</v>
      </c>
      <c r="M30" s="1">
        <f t="shared" si="20"/>
        <v>0</v>
      </c>
      <c r="N30" s="1">
        <f t="shared" si="21"/>
        <v>0</v>
      </c>
      <c r="O30" s="20">
        <f t="shared" si="22"/>
        <v>0</v>
      </c>
      <c r="P30" s="41">
        <f t="shared" si="23"/>
        <v>0</v>
      </c>
    </row>
    <row r="31" spans="1:16" x14ac:dyDescent="0.3">
      <c r="A31" s="72"/>
      <c r="B31" s="69" t="s">
        <v>48</v>
      </c>
      <c r="C31" s="3"/>
      <c r="D31" s="9"/>
      <c r="E31" s="67"/>
      <c r="F31" s="10"/>
      <c r="G31" s="10"/>
      <c r="H31" s="11"/>
      <c r="I31" s="11"/>
      <c r="J31" s="12"/>
      <c r="K31" s="60">
        <f t="shared" si="18"/>
        <v>0</v>
      </c>
      <c r="L31" s="1">
        <f t="shared" si="19"/>
        <v>0</v>
      </c>
      <c r="M31" s="1">
        <f t="shared" si="20"/>
        <v>0</v>
      </c>
      <c r="N31" s="1">
        <f t="shared" si="21"/>
        <v>0</v>
      </c>
      <c r="O31" s="20">
        <f t="shared" si="22"/>
        <v>0</v>
      </c>
      <c r="P31" s="41">
        <f t="shared" si="23"/>
        <v>0</v>
      </c>
    </row>
    <row r="32" spans="1:16" x14ac:dyDescent="0.3">
      <c r="A32" s="72"/>
      <c r="B32" s="69" t="s">
        <v>64</v>
      </c>
      <c r="C32" s="3"/>
      <c r="D32" s="9"/>
      <c r="E32" s="67"/>
      <c r="F32" s="10"/>
      <c r="G32" s="10"/>
      <c r="H32" s="11"/>
      <c r="I32" s="11"/>
      <c r="J32" s="12"/>
      <c r="K32" s="60">
        <f t="shared" si="18"/>
        <v>0</v>
      </c>
      <c r="L32" s="1">
        <f t="shared" si="19"/>
        <v>0</v>
      </c>
      <c r="M32" s="1">
        <f t="shared" si="20"/>
        <v>0</v>
      </c>
      <c r="N32" s="1">
        <f t="shared" si="21"/>
        <v>0</v>
      </c>
      <c r="O32" s="20">
        <f t="shared" si="22"/>
        <v>0</v>
      </c>
      <c r="P32" s="41">
        <f t="shared" si="23"/>
        <v>0</v>
      </c>
    </row>
    <row r="33" spans="1:16" x14ac:dyDescent="0.3">
      <c r="A33" s="72"/>
      <c r="B33" s="69" t="s">
        <v>47</v>
      </c>
      <c r="C33" s="3"/>
      <c r="D33" s="9"/>
      <c r="E33" s="67"/>
      <c r="F33" s="10"/>
      <c r="G33" s="10"/>
      <c r="H33" s="11"/>
      <c r="I33" s="11"/>
      <c r="J33" s="12"/>
      <c r="K33" s="60">
        <f t="shared" si="18"/>
        <v>0</v>
      </c>
      <c r="L33" s="1">
        <f t="shared" si="19"/>
        <v>0</v>
      </c>
      <c r="M33" s="1">
        <f t="shared" si="20"/>
        <v>0</v>
      </c>
      <c r="N33" s="1">
        <f t="shared" si="21"/>
        <v>0</v>
      </c>
      <c r="O33" s="20">
        <f t="shared" si="22"/>
        <v>0</v>
      </c>
      <c r="P33" s="41">
        <f t="shared" si="23"/>
        <v>0</v>
      </c>
    </row>
    <row r="34" spans="1:16" x14ac:dyDescent="0.3">
      <c r="A34" s="70"/>
      <c r="B34" s="8"/>
      <c r="C34" s="3"/>
      <c r="D34" s="9"/>
      <c r="E34" s="71"/>
      <c r="F34" s="13"/>
      <c r="G34" s="13"/>
      <c r="H34" s="14"/>
      <c r="I34" s="14"/>
      <c r="J34" s="15"/>
      <c r="K34" s="60">
        <f t="shared" si="6"/>
        <v>0</v>
      </c>
      <c r="L34" s="1">
        <f t="shared" si="7"/>
        <v>0</v>
      </c>
      <c r="M34" s="1">
        <f t="shared" si="8"/>
        <v>0</v>
      </c>
      <c r="N34" s="1">
        <f t="shared" si="9"/>
        <v>0</v>
      </c>
      <c r="O34" s="20">
        <f t="shared" si="10"/>
        <v>0</v>
      </c>
      <c r="P34" s="41">
        <f t="shared" si="11"/>
        <v>0</v>
      </c>
    </row>
    <row r="35" spans="1:16" ht="14.95" x14ac:dyDescent="0.3">
      <c r="A35" s="16"/>
      <c r="B35" s="17"/>
      <c r="C35" s="17"/>
      <c r="D35" s="17"/>
      <c r="E35" s="18" t="s">
        <v>19</v>
      </c>
      <c r="F35" s="58">
        <f>SUM(F14:F34)</f>
        <v>1380.6000000000001</v>
      </c>
      <c r="G35" s="58">
        <f>SUM(G14:G34)</f>
        <v>1534</v>
      </c>
      <c r="H35" s="19"/>
      <c r="I35" s="18" t="s">
        <v>20</v>
      </c>
      <c r="J35" s="43">
        <f>SUM(O14:O34)</f>
        <v>21.287524999999999</v>
      </c>
    </row>
    <row r="36" spans="1:16" ht="14.95" x14ac:dyDescent="0.3">
      <c r="A36" s="21"/>
      <c r="C36" s="22"/>
      <c r="D36" s="22"/>
      <c r="E36" s="23"/>
      <c r="F36" s="25"/>
      <c r="G36" s="25"/>
      <c r="H36" s="24"/>
      <c r="I36" s="23" t="s">
        <v>25</v>
      </c>
      <c r="J36" s="57">
        <f>SUM(P14:P34)</f>
        <v>3547.9208333333336</v>
      </c>
    </row>
    <row r="37" spans="1:16" ht="14.95" x14ac:dyDescent="0.3">
      <c r="A37" s="21"/>
      <c r="B37" s="50"/>
      <c r="C37" s="22"/>
      <c r="D37" s="22"/>
      <c r="E37" s="23"/>
      <c r="F37" s="25"/>
      <c r="G37" s="25"/>
      <c r="H37" s="24"/>
      <c r="I37" s="23"/>
      <c r="J37" s="44"/>
    </row>
    <row r="38" spans="1:16" ht="14.95" x14ac:dyDescent="0.3">
      <c r="A38" s="21"/>
      <c r="B38" s="50"/>
      <c r="C38" s="22"/>
      <c r="D38" s="22"/>
      <c r="E38" s="23"/>
      <c r="F38" s="25"/>
      <c r="G38" s="25"/>
      <c r="H38" s="24"/>
      <c r="I38" s="23"/>
      <c r="J38" s="44"/>
    </row>
    <row r="39" spans="1:16" ht="14.95" x14ac:dyDescent="0.3">
      <c r="A39" s="21"/>
      <c r="B39" s="50" t="s">
        <v>37</v>
      </c>
      <c r="C39" s="22"/>
      <c r="D39" s="22"/>
      <c r="E39" s="23"/>
      <c r="F39" s="25"/>
      <c r="G39" s="25"/>
      <c r="H39" s="24"/>
      <c r="I39" s="23"/>
      <c r="J39" s="44"/>
    </row>
    <row r="40" spans="1:16" ht="15.65" thickBot="1" x14ac:dyDescent="0.35">
      <c r="A40" s="5"/>
      <c r="B40" s="33"/>
      <c r="C40" s="6"/>
      <c r="D40" s="6"/>
      <c r="E40" s="6"/>
      <c r="F40" s="6"/>
      <c r="G40" s="6"/>
      <c r="H40" s="6"/>
      <c r="I40" s="6"/>
      <c r="J40" s="7"/>
    </row>
    <row r="41" spans="1:16" ht="15.65" thickBot="1" x14ac:dyDescent="0.35">
      <c r="A41" s="48" t="s">
        <v>32</v>
      </c>
      <c r="B41" s="45"/>
      <c r="C41" s="46"/>
      <c r="D41" s="46"/>
      <c r="E41" s="46"/>
      <c r="F41" s="46"/>
      <c r="G41" s="46"/>
      <c r="H41" s="46"/>
      <c r="I41" s="46"/>
      <c r="J41" s="47"/>
    </row>
    <row r="42" spans="1:16" ht="14.95" x14ac:dyDescent="0.3">
      <c r="A42" s="51"/>
      <c r="B42" s="52"/>
      <c r="C42" s="3"/>
      <c r="D42" s="3"/>
      <c r="E42" s="3"/>
      <c r="F42" s="3"/>
      <c r="G42" s="3"/>
      <c r="H42" s="3"/>
      <c r="I42" s="3"/>
      <c r="J42" s="4"/>
    </row>
    <row r="43" spans="1:16" ht="14.95" x14ac:dyDescent="0.3">
      <c r="A43" s="49" t="s">
        <v>21</v>
      </c>
      <c r="B43" s="3"/>
      <c r="C43" s="3"/>
      <c r="D43" s="3"/>
      <c r="E43" s="3"/>
      <c r="F43" s="3"/>
      <c r="G43" s="3"/>
      <c r="H43" s="3"/>
      <c r="I43" s="3"/>
      <c r="J43" s="4"/>
    </row>
    <row r="44" spans="1:16" ht="14.95" x14ac:dyDescent="0.3">
      <c r="A44" s="49"/>
      <c r="B44" s="3"/>
      <c r="C44" s="3"/>
      <c r="D44" s="3"/>
      <c r="E44" s="3"/>
      <c r="F44" s="3"/>
      <c r="G44" s="3"/>
      <c r="H44" s="3"/>
      <c r="I44" s="3"/>
      <c r="J44" s="4"/>
    </row>
    <row r="45" spans="1:16" x14ac:dyDescent="0.3">
      <c r="A45" s="2" t="s">
        <v>24</v>
      </c>
      <c r="B45" s="3" t="str">
        <f>H8</f>
        <v>E137015EC</v>
      </c>
      <c r="C45" s="3"/>
      <c r="D45" s="3"/>
      <c r="E45" s="3"/>
      <c r="F45" s="3"/>
      <c r="G45" s="3"/>
      <c r="H45" s="3"/>
      <c r="I45" s="3"/>
      <c r="J45" s="4"/>
    </row>
    <row r="46" spans="1:16" x14ac:dyDescent="0.3">
      <c r="A46" s="31" t="s">
        <v>12</v>
      </c>
      <c r="B46" s="3" t="str">
        <f>H10</f>
        <v>AE-EFE-01</v>
      </c>
      <c r="C46" s="3"/>
      <c r="D46" s="3"/>
      <c r="E46" s="3"/>
      <c r="F46" s="3"/>
      <c r="G46" s="3"/>
      <c r="H46" s="3"/>
      <c r="I46" s="3"/>
      <c r="J46" s="4"/>
    </row>
    <row r="47" spans="1:16" x14ac:dyDescent="0.3">
      <c r="A47" s="32" t="s">
        <v>30</v>
      </c>
      <c r="B47" s="59" t="s">
        <v>38</v>
      </c>
      <c r="C47" s="3"/>
      <c r="D47" s="3"/>
      <c r="E47" s="3"/>
      <c r="F47" s="3"/>
      <c r="G47" s="3"/>
      <c r="H47" s="3"/>
      <c r="I47" s="3"/>
      <c r="J47" s="4"/>
    </row>
    <row r="48" spans="1:16" x14ac:dyDescent="0.3">
      <c r="A48" s="32" t="s">
        <v>30</v>
      </c>
      <c r="B48" s="59" t="s">
        <v>52</v>
      </c>
      <c r="C48" s="3"/>
      <c r="D48" s="3"/>
      <c r="E48" s="3"/>
      <c r="F48" s="3"/>
      <c r="G48" s="3"/>
      <c r="H48" s="3"/>
      <c r="I48" s="3"/>
      <c r="J48" s="4"/>
    </row>
    <row r="49" spans="1:10" x14ac:dyDescent="0.3">
      <c r="A49" s="2" t="s">
        <v>34</v>
      </c>
      <c r="B49" s="3"/>
      <c r="C49" s="3"/>
      <c r="D49" s="3"/>
      <c r="E49" s="3"/>
      <c r="F49" s="3"/>
      <c r="G49" s="3"/>
      <c r="H49" s="3"/>
      <c r="I49" s="3"/>
      <c r="J49" s="4"/>
    </row>
    <row r="50" spans="1:10" ht="14.95" thickBot="1" x14ac:dyDescent="0.35">
      <c r="A50" s="2"/>
      <c r="B50" s="3"/>
      <c r="C50" s="3"/>
      <c r="D50" s="3"/>
      <c r="E50" s="3"/>
      <c r="F50" s="3"/>
      <c r="G50" s="3"/>
      <c r="H50" s="3"/>
      <c r="I50" s="3"/>
      <c r="J50" s="4"/>
    </row>
    <row r="51" spans="1:10" ht="15.65" thickBot="1" x14ac:dyDescent="0.35">
      <c r="A51" s="74" t="s">
        <v>13</v>
      </c>
      <c r="B51" s="75"/>
      <c r="C51" s="75"/>
      <c r="D51" s="75"/>
      <c r="E51" s="75"/>
      <c r="F51" s="75"/>
      <c r="G51" s="75"/>
      <c r="H51" s="75"/>
      <c r="I51" s="75"/>
      <c r="J51" s="76"/>
    </row>
    <row r="52" spans="1:10" x14ac:dyDescent="0.3">
      <c r="A52" s="2"/>
      <c r="B52" s="3"/>
      <c r="C52" s="3"/>
      <c r="D52" s="3"/>
      <c r="E52" s="3"/>
      <c r="F52" s="3"/>
      <c r="G52" s="3"/>
      <c r="H52" s="3"/>
      <c r="I52" s="3"/>
      <c r="J52" s="4"/>
    </row>
    <row r="53" spans="1:10" ht="14.95" thickBot="1" x14ac:dyDescent="0.35">
      <c r="A53" s="5"/>
      <c r="B53" s="6"/>
      <c r="C53" s="6"/>
      <c r="D53" s="6"/>
      <c r="E53" s="6"/>
      <c r="F53" s="6"/>
      <c r="G53" s="6"/>
      <c r="H53" s="6"/>
      <c r="I53" s="6"/>
      <c r="J53" s="7"/>
    </row>
  </sheetData>
  <mergeCells count="19">
    <mergeCell ref="A1:J1"/>
    <mergeCell ref="A12:A13"/>
    <mergeCell ref="B12:D13"/>
    <mergeCell ref="E12:E13"/>
    <mergeCell ref="F12:F13"/>
    <mergeCell ref="G12:G13"/>
    <mergeCell ref="A4:J6"/>
    <mergeCell ref="A7:B7"/>
    <mergeCell ref="A8:B8"/>
    <mergeCell ref="A9:B9"/>
    <mergeCell ref="A10:B10"/>
    <mergeCell ref="F10:G10"/>
    <mergeCell ref="F9:G9"/>
    <mergeCell ref="H12:J12"/>
    <mergeCell ref="A51:J51"/>
    <mergeCell ref="I2:J2"/>
    <mergeCell ref="I3:J3"/>
    <mergeCell ref="F7:G7"/>
    <mergeCell ref="F8:G8"/>
  </mergeCells>
  <phoneticPr fontId="1" type="noConversion"/>
  <printOptions horizontalCentered="1"/>
  <pageMargins left="0.19685039370078741" right="0.19685039370078741" top="0.39370078740157483" bottom="0.59055118110236227" header="0.31496062992125984" footer="0.31496062992125984"/>
  <pageSetup paperSize="9" scale="90" orientation="portrait" r:id="rId1"/>
  <headerFooter>
    <oddHeader>&amp;R&amp;"微軟正黑體,標準"&amp;11&amp;A</oddHeader>
    <oddFooter>&amp;C&amp;"微軟正黑體,標準"&amp;11&amp;A&amp;R&amp;"微軟正黑體,標準"&amp;11PAGE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AE-EFE-01</vt:lpstr>
      <vt:lpstr>'AE-EFE-01'!Print_Area</vt:lpstr>
      <vt:lpstr>'AE-EFE-01'!Print_Titles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</dc:creator>
  <cp:lastModifiedBy>joe</cp:lastModifiedBy>
  <cp:lastPrinted>2013-07-09T01:43:39Z</cp:lastPrinted>
  <dcterms:created xsi:type="dcterms:W3CDTF">2013-05-30T01:14:45Z</dcterms:created>
  <dcterms:modified xsi:type="dcterms:W3CDTF">2013-07-09T08:16:26Z</dcterms:modified>
</cp:coreProperties>
</file>